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tabRatio="638" activeTab="0"/>
  </bookViews>
  <sheets>
    <sheet name="臺東經費控管" sheetId="1" r:id="rId1"/>
    <sheet name="蘭嶼經費控管" sheetId="2" r:id="rId2"/>
    <sheet name="綠島經費控管" sheetId="3" r:id="rId3"/>
  </sheets>
  <definedNames/>
  <calcPr fullCalcOnLoad="1"/>
</workbook>
</file>

<file path=xl/sharedStrings.xml><?xml version="1.0" encoding="utf-8"?>
<sst xmlns="http://schemas.openxmlformats.org/spreadsheetml/2006/main" count="170" uniqueCount="105">
  <si>
    <t>村(里)別</t>
  </si>
  <si>
    <t>年度
分配金額</t>
  </si>
  <si>
    <t>用途別</t>
  </si>
  <si>
    <t>計畫申請補助金額</t>
  </si>
  <si>
    <t>申請核銷
金額</t>
  </si>
  <si>
    <t>覈實撥付
金額</t>
  </si>
  <si>
    <t>航空站撥款文號</t>
  </si>
  <si>
    <t>豐年里</t>
  </si>
  <si>
    <t>基層建設</t>
  </si>
  <si>
    <t>文化活動</t>
  </si>
  <si>
    <t>維護健康</t>
  </si>
  <si>
    <t>臺東市公所</t>
  </si>
  <si>
    <t>行政作業費</t>
  </si>
  <si>
    <t>臺東航空站</t>
  </si>
  <si>
    <t>本站行政作業費</t>
  </si>
  <si>
    <t xml:space="preserve">臺東航空站103年回饋金分配及支用情形管控表  </t>
  </si>
  <si>
    <t>1.豐年祭活動-7月</t>
  </si>
  <si>
    <t>3.中元普渡活動-9月</t>
  </si>
  <si>
    <t>重陽敬老活動及關懷弱勢族群-9~10月</t>
  </si>
  <si>
    <t>1.103年母親節活動計畫-5月</t>
  </si>
  <si>
    <t>2.秋季環境清潔活動-9月</t>
  </si>
  <si>
    <t>3.103年度重陽敬老活動計畫-10月</t>
  </si>
  <si>
    <t>1.全里環境消毒計畫-5月</t>
  </si>
  <si>
    <t>2.端午節包粽活動計畫-6月</t>
  </si>
  <si>
    <t>3.鳳凰宮中元普渡計畫-9月</t>
  </si>
  <si>
    <t>4.明子宮福德正神聖誕計畫-9月</t>
  </si>
  <si>
    <t>5.九九重陽敬老餐會活動計畫-10月</t>
  </si>
  <si>
    <t>6.全里環境整治計畫-11月</t>
  </si>
  <si>
    <t>1.九九重陽敬老餐會活動-10月</t>
  </si>
  <si>
    <t>臺東市公所採購辦公室業務用具計畫-5月</t>
  </si>
  <si>
    <t>103.07.03</t>
  </si>
  <si>
    <t>103.05.28東航字第1030002253號</t>
  </si>
  <si>
    <t>計畫名稱及預定執行月份</t>
  </si>
  <si>
    <t>申請
日期</t>
  </si>
  <si>
    <t>撥款
日期</t>
  </si>
  <si>
    <t>建農里</t>
  </si>
  <si>
    <t>卑南里</t>
  </si>
  <si>
    <t>光明里</t>
  </si>
  <si>
    <t>康樂里</t>
  </si>
  <si>
    <t>103.05.22</t>
  </si>
  <si>
    <t>103.05.19</t>
  </si>
  <si>
    <t>103.06.11</t>
  </si>
  <si>
    <t>103.06.20</t>
  </si>
  <si>
    <t>103.07.04</t>
  </si>
  <si>
    <t>日期：103.07.10</t>
  </si>
  <si>
    <t>103.07.10東航字第1030003017號</t>
  </si>
  <si>
    <t>合計</t>
  </si>
  <si>
    <t>申請金額合計</t>
  </si>
  <si>
    <t>合計</t>
  </si>
  <si>
    <t>總計</t>
  </si>
  <si>
    <t>總計</t>
  </si>
  <si>
    <t>行政作業費合計</t>
  </si>
  <si>
    <t>申請金額小計</t>
  </si>
  <si>
    <t>103.06.24東航字第1030002685號</t>
  </si>
  <si>
    <t>103.09.10東航字第1035010027號</t>
  </si>
  <si>
    <t>103.09.03</t>
  </si>
  <si>
    <t>103.09.05</t>
  </si>
  <si>
    <t>103.09.03</t>
  </si>
  <si>
    <t>椰油社區</t>
  </si>
  <si>
    <t>漁人社區發展協會更新運動設施籃球架設備</t>
  </si>
  <si>
    <t>漁人社區</t>
  </si>
  <si>
    <t>紅頭社區</t>
  </si>
  <si>
    <t>南寮村</t>
  </si>
  <si>
    <t xml:space="preserve">蘭嶼航空站103年回饋金分配及支用情形管控表  </t>
  </si>
  <si>
    <t xml:space="preserve">綠島航空站103年回饋金分配及支用情形管控表  </t>
  </si>
  <si>
    <t>南寮村住家生活品質提升計畫</t>
  </si>
  <si>
    <t>身心健康</t>
  </si>
  <si>
    <t>103.09.22</t>
  </si>
  <si>
    <t>103.10.07東航字第1035010177號</t>
  </si>
  <si>
    <t>103.10.03</t>
  </si>
  <si>
    <t>103.10.01</t>
  </si>
  <si>
    <t>103.10.07東航字第1035010178號</t>
  </si>
  <si>
    <t>旅台青年雙十節籃球錦標賽</t>
  </si>
  <si>
    <t>103.10.16</t>
  </si>
  <si>
    <t>103.10.20東航字第1035010261號</t>
  </si>
  <si>
    <t>103.10.14</t>
  </si>
  <si>
    <t>103.10.21</t>
  </si>
  <si>
    <t>2.社區夏季環境清潔計畫-7月</t>
  </si>
  <si>
    <t>103.10.27東航字第1035010304號</t>
  </si>
  <si>
    <t>103.10.23</t>
  </si>
  <si>
    <t>103.10.27東航字第1035010305號</t>
  </si>
  <si>
    <t>103.10.27</t>
  </si>
  <si>
    <t>103.10.28東航字第1035010308號</t>
  </si>
  <si>
    <t>103.11.07</t>
  </si>
  <si>
    <t>103.11.11</t>
  </si>
  <si>
    <t>103.11.14</t>
  </si>
  <si>
    <t>103.11.14</t>
  </si>
  <si>
    <t>103.11.19東航字第1035010436號</t>
  </si>
  <si>
    <t>103.11.19東航字第1035010436號</t>
  </si>
  <si>
    <t>103.11.21</t>
  </si>
  <si>
    <t>103.11.26東航字第1035010478號</t>
  </si>
  <si>
    <t>103.11.18</t>
  </si>
  <si>
    <t>103.12.04</t>
  </si>
  <si>
    <t>4.社區秋季環境清潔活動-10月</t>
  </si>
  <si>
    <t>103.12.05</t>
  </si>
  <si>
    <t>103.12.10東航字第1035010553號</t>
  </si>
  <si>
    <t>紅頭社區103年度中秋慶團圓活動</t>
  </si>
  <si>
    <t>103.12.19</t>
  </si>
  <si>
    <t>103.12.15</t>
  </si>
  <si>
    <t>103.12.24</t>
  </si>
  <si>
    <t>103.12.25</t>
  </si>
  <si>
    <t>2.秋季環境清潔活動-11月</t>
  </si>
  <si>
    <t>103.12.26</t>
  </si>
  <si>
    <t>103.12.29東航字第1035010674號</t>
  </si>
  <si>
    <t>日期：103.12.29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</si>
</sst>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0_ "/>
    <numFmt numFmtId="178" formatCode="0.0_ "/>
    <numFmt numFmtId="179" formatCode="0_);[Red]\(0\)"/>
    <numFmt numFmtId="180" formatCode="#,##0.00_);[Red]\(#,##0.00\)"/>
    <numFmt numFmtId="181" formatCode="#,##0_);[Red]\(#,##0\)"/>
    <numFmt numFmtId="182" formatCode="#,##0_ "/>
    <numFmt numFmtId="183" formatCode="_-* #,##0.000_-;\-* #,##0.000_-;_-* &quot;-&quot;??_-;_-@_-"/>
    <numFmt numFmtId="184" formatCode="_-* #,##0.0_-;\-* #,##0.0_-;_-* &quot;-&quot;??_-;_-@_-"/>
    <numFmt numFmtId="185" formatCode="_-* #,##0_-;\-* #,##0_-;_-* &quot;-&quot;??_-;_-@_-"/>
    <numFmt numFmtId="186" formatCode="&quot;$&quot;#,##0"/>
    <numFmt numFmtId="187" formatCode="0.00_);[Red]\(0.00\)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"/>
    <numFmt numFmtId="198" formatCode="_-* #,##0.000_-;\-* #,##0.000_-;_-* &quot;-&quot;???_-;_-@_-"/>
  </numFmts>
  <fonts count="55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4"/>
      <name val="標楷體"/>
      <family val="4"/>
    </font>
    <font>
      <b/>
      <sz val="18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b/>
      <sz val="12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FF"/>
      <name val="標楷體"/>
      <family val="4"/>
    </font>
    <font>
      <sz val="12"/>
      <color rgb="FFFF0000"/>
      <name val="標楷體"/>
      <family val="4"/>
    </font>
    <font>
      <b/>
      <sz val="12"/>
      <color rgb="FFFF0000"/>
      <name val="標楷體"/>
      <family val="4"/>
    </font>
    <font>
      <b/>
      <sz val="12"/>
      <color rgb="FF0000FF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2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vertical="center" wrapText="1"/>
    </xf>
    <xf numFmtId="3" fontId="6" fillId="33" borderId="15" xfId="0" applyNumberFormat="1" applyFont="1" applyFill="1" applyBorder="1" applyAlignment="1">
      <alignment vertical="center" wrapText="1"/>
    </xf>
    <xf numFmtId="3" fontId="53" fillId="33" borderId="16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/>
    </xf>
    <xf numFmtId="182" fontId="7" fillId="0" borderId="12" xfId="0" applyNumberFormat="1" applyFont="1" applyFill="1" applyBorder="1" applyAlignment="1">
      <alignment horizontal="right" vertical="center"/>
    </xf>
    <xf numFmtId="182" fontId="7" fillId="18" borderId="11" xfId="0" applyNumberFormat="1" applyFont="1" applyFill="1" applyBorder="1" applyAlignment="1">
      <alignment vertical="center"/>
    </xf>
    <xf numFmtId="3" fontId="6" fillId="18" borderId="15" xfId="0" applyNumberFormat="1" applyFont="1" applyFill="1" applyBorder="1" applyAlignment="1">
      <alignment vertical="center" wrapText="1"/>
    </xf>
    <xf numFmtId="10" fontId="7" fillId="18" borderId="13" xfId="39" applyNumberFormat="1" applyFont="1" applyFill="1" applyBorder="1" applyAlignment="1">
      <alignment horizontal="right" vertical="center" wrapText="1"/>
    </xf>
    <xf numFmtId="182" fontId="7" fillId="0" borderId="15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vertical="center" wrapText="1"/>
    </xf>
    <xf numFmtId="3" fontId="54" fillId="0" borderId="16" xfId="0" applyNumberFormat="1" applyFont="1" applyFill="1" applyBorder="1" applyAlignment="1">
      <alignment horizontal="center" vertical="center" wrapText="1"/>
    </xf>
    <xf numFmtId="182" fontId="7" fillId="18" borderId="17" xfId="0" applyNumberFormat="1" applyFont="1" applyFill="1" applyBorder="1" applyAlignment="1">
      <alignment horizontal="right" vertical="center"/>
    </xf>
    <xf numFmtId="3" fontId="7" fillId="18" borderId="17" xfId="0" applyNumberFormat="1" applyFont="1" applyFill="1" applyBorder="1" applyAlignment="1">
      <alignment vertical="center" wrapText="1"/>
    </xf>
    <xf numFmtId="3" fontId="53" fillId="18" borderId="16" xfId="0" applyNumberFormat="1" applyFont="1" applyFill="1" applyBorder="1" applyAlignment="1">
      <alignment horizontal="center" vertical="center" wrapText="1"/>
    </xf>
    <xf numFmtId="182" fontId="6" fillId="19" borderId="18" xfId="0" applyNumberFormat="1" applyFont="1" applyFill="1" applyBorder="1" applyAlignment="1">
      <alignment vertical="center"/>
    </xf>
    <xf numFmtId="3" fontId="6" fillId="19" borderId="18" xfId="0" applyNumberFormat="1" applyFont="1" applyFill="1" applyBorder="1" applyAlignment="1">
      <alignment vertical="center"/>
    </xf>
    <xf numFmtId="3" fontId="53" fillId="19" borderId="1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6" fillId="33" borderId="15" xfId="0" applyNumberFormat="1" applyFont="1" applyFill="1" applyBorder="1" applyAlignment="1">
      <alignment horizontal="right" vertical="center" wrapText="1"/>
    </xf>
    <xf numFmtId="3" fontId="6" fillId="18" borderId="15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6" fillId="18" borderId="17" xfId="0" applyNumberFormat="1" applyFont="1" applyFill="1" applyBorder="1" applyAlignment="1">
      <alignment horizontal="right" vertical="center" wrapText="1"/>
    </xf>
    <xf numFmtId="3" fontId="6" fillId="19" borderId="18" xfId="0" applyNumberFormat="1" applyFont="1" applyFill="1" applyBorder="1" applyAlignment="1">
      <alignment horizontal="right" vertical="center"/>
    </xf>
    <xf numFmtId="0" fontId="52" fillId="0" borderId="21" xfId="0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right" vertical="center" wrapText="1"/>
    </xf>
    <xf numFmtId="3" fontId="6" fillId="18" borderId="23" xfId="0" applyNumberFormat="1" applyFont="1" applyFill="1" applyBorder="1" applyAlignment="1">
      <alignment horizontal="right" vertical="center" wrapText="1"/>
    </xf>
    <xf numFmtId="3" fontId="6" fillId="18" borderId="24" xfId="0" applyNumberFormat="1" applyFont="1" applyFill="1" applyBorder="1" applyAlignment="1">
      <alignment horizontal="right" vertical="center" wrapText="1"/>
    </xf>
    <xf numFmtId="3" fontId="6" fillId="19" borderId="24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right" vertical="center" wrapText="1"/>
    </xf>
    <xf numFmtId="3" fontId="2" fillId="0" borderId="26" xfId="0" applyNumberFormat="1" applyFont="1" applyFill="1" applyBorder="1" applyAlignment="1">
      <alignment horizontal="right" vertical="center" wrapText="1"/>
    </xf>
    <xf numFmtId="3" fontId="2" fillId="0" borderId="27" xfId="0" applyNumberFormat="1" applyFont="1" applyFill="1" applyBorder="1" applyAlignment="1">
      <alignment horizontal="right" vertical="center" wrapText="1"/>
    </xf>
    <xf numFmtId="3" fontId="2" fillId="0" borderId="28" xfId="0" applyNumberFormat="1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left" vertical="center" wrapText="1"/>
    </xf>
    <xf numFmtId="182" fontId="6" fillId="18" borderId="17" xfId="0" applyNumberFormat="1" applyFont="1" applyFill="1" applyBorder="1" applyAlignment="1">
      <alignment horizontal="right" vertical="center" wrapText="1"/>
    </xf>
    <xf numFmtId="182" fontId="6" fillId="18" borderId="17" xfId="0" applyNumberFormat="1" applyFont="1" applyFill="1" applyBorder="1" applyAlignment="1">
      <alignment horizontal="right" vertical="center"/>
    </xf>
    <xf numFmtId="0" fontId="6" fillId="19" borderId="17" xfId="0" applyFont="1" applyFill="1" applyBorder="1" applyAlignment="1">
      <alignment horizontal="right" vertical="center"/>
    </xf>
    <xf numFmtId="182" fontId="6" fillId="0" borderId="11" xfId="0" applyNumberFormat="1" applyFont="1" applyFill="1" applyBorder="1" applyAlignment="1">
      <alignment horizontal="center" vertical="center"/>
    </xf>
    <xf numFmtId="182" fontId="6" fillId="0" borderId="12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/>
    </xf>
    <xf numFmtId="182" fontId="6" fillId="0" borderId="1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left" vertical="center" wrapText="1"/>
    </xf>
    <xf numFmtId="3" fontId="2" fillId="0" borderId="25" xfId="0" applyNumberFormat="1" applyFont="1" applyFill="1" applyBorder="1" applyAlignment="1">
      <alignment horizontal="left" vertical="center" wrapText="1"/>
    </xf>
    <xf numFmtId="3" fontId="2" fillId="0" borderId="25" xfId="0" applyNumberFormat="1" applyFont="1" applyFill="1" applyBorder="1" applyAlignment="1">
      <alignment vertical="center" wrapText="1"/>
    </xf>
    <xf numFmtId="3" fontId="2" fillId="0" borderId="26" xfId="0" applyNumberFormat="1" applyFont="1" applyFill="1" applyBorder="1" applyAlignment="1">
      <alignment vertical="center" wrapText="1"/>
    </xf>
    <xf numFmtId="3" fontId="8" fillId="0" borderId="32" xfId="0" applyNumberFormat="1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49" fontId="6" fillId="19" borderId="33" xfId="0" applyNumberFormat="1" applyFont="1" applyFill="1" applyBorder="1" applyAlignment="1">
      <alignment horizontal="right" vertical="center"/>
    </xf>
    <xf numFmtId="49" fontId="6" fillId="19" borderId="34" xfId="0" applyNumberFormat="1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right" vertical="center"/>
    </xf>
    <xf numFmtId="0" fontId="6" fillId="33" borderId="35" xfId="0" applyFont="1" applyFill="1" applyBorder="1" applyAlignment="1">
      <alignment horizontal="right" vertical="center"/>
    </xf>
    <xf numFmtId="0" fontId="6" fillId="33" borderId="36" xfId="0" applyFont="1" applyFill="1" applyBorder="1" applyAlignment="1">
      <alignment horizontal="right" vertical="center"/>
    </xf>
    <xf numFmtId="0" fontId="6" fillId="18" borderId="33" xfId="0" applyFont="1" applyFill="1" applyBorder="1" applyAlignment="1">
      <alignment horizontal="right" vertical="center"/>
    </xf>
    <xf numFmtId="0" fontId="6" fillId="18" borderId="34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horizontal="center" vertical="center"/>
    </xf>
    <xf numFmtId="182" fontId="6" fillId="0" borderId="3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2" fontId="6" fillId="0" borderId="12" xfId="0" applyNumberFormat="1" applyFont="1" applyFill="1" applyBorder="1" applyAlignment="1">
      <alignment horizontal="right" vertical="center"/>
    </xf>
    <xf numFmtId="182" fontId="6" fillId="0" borderId="14" xfId="0" applyNumberFormat="1" applyFont="1" applyFill="1" applyBorder="1" applyAlignment="1">
      <alignment horizontal="right" vertical="center"/>
    </xf>
    <xf numFmtId="182" fontId="7" fillId="0" borderId="12" xfId="0" applyNumberFormat="1" applyFont="1" applyFill="1" applyBorder="1" applyAlignment="1">
      <alignment horizontal="right" vertical="center"/>
    </xf>
    <xf numFmtId="182" fontId="7" fillId="0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"/>
  <sheetViews>
    <sheetView tabSelected="1" zoomScalePageLayoutView="0" workbookViewId="0" topLeftCell="D1">
      <selection activeCell="D3" sqref="D3"/>
    </sheetView>
  </sheetViews>
  <sheetFormatPr defaultColWidth="9.00390625" defaultRowHeight="16.5"/>
  <cols>
    <col min="1" max="1" width="1.12109375" style="2" customWidth="1"/>
    <col min="2" max="2" width="9.625" style="2" customWidth="1"/>
    <col min="3" max="3" width="9.75390625" style="34" customWidth="1"/>
    <col min="4" max="4" width="39.125" style="2" customWidth="1"/>
    <col min="5" max="5" width="9.875" style="2" customWidth="1"/>
    <col min="6" max="6" width="9.625" style="2" customWidth="1"/>
    <col min="7" max="7" width="9.50390625" style="35" customWidth="1"/>
    <col min="8" max="8" width="9.625" style="36" customWidth="1"/>
    <col min="9" max="10" width="8.75390625" style="36" customWidth="1"/>
    <col min="11" max="11" width="26.625" style="2" customWidth="1"/>
    <col min="12" max="16384" width="9.00390625" style="2" customWidth="1"/>
  </cols>
  <sheetData>
    <row r="1" spans="2:11" ht="26.25" thickBot="1">
      <c r="B1" s="38"/>
      <c r="C1" s="38"/>
      <c r="D1" s="84" t="s">
        <v>15</v>
      </c>
      <c r="E1" s="84"/>
      <c r="F1" s="84"/>
      <c r="G1" s="84"/>
      <c r="H1" s="84"/>
      <c r="I1" s="84"/>
      <c r="J1" s="84"/>
      <c r="K1" s="1" t="s">
        <v>104</v>
      </c>
    </row>
    <row r="2" spans="2:11" s="7" customFormat="1" ht="33.75" thickBot="1">
      <c r="B2" s="3" t="s">
        <v>0</v>
      </c>
      <c r="C2" s="4" t="s">
        <v>1</v>
      </c>
      <c r="D2" s="3" t="s">
        <v>32</v>
      </c>
      <c r="E2" s="3" t="s">
        <v>2</v>
      </c>
      <c r="F2" s="4" t="s">
        <v>3</v>
      </c>
      <c r="G2" s="5" t="s">
        <v>4</v>
      </c>
      <c r="H2" s="6" t="s">
        <v>5</v>
      </c>
      <c r="I2" s="47" t="s">
        <v>33</v>
      </c>
      <c r="J2" s="47" t="s">
        <v>34</v>
      </c>
      <c r="K2" s="69" t="s">
        <v>6</v>
      </c>
    </row>
    <row r="3" spans="2:11" ht="18.75" customHeight="1">
      <c r="B3" s="89" t="s">
        <v>7</v>
      </c>
      <c r="C3" s="91">
        <v>168752</v>
      </c>
      <c r="D3" s="9" t="s">
        <v>16</v>
      </c>
      <c r="E3" s="10" t="s">
        <v>9</v>
      </c>
      <c r="F3" s="11">
        <v>61000</v>
      </c>
      <c r="G3" s="39">
        <v>61000</v>
      </c>
      <c r="H3" s="39">
        <v>61000</v>
      </c>
      <c r="I3" s="73" t="s">
        <v>57</v>
      </c>
      <c r="J3" s="72" t="s">
        <v>56</v>
      </c>
      <c r="K3" s="68" t="s">
        <v>54</v>
      </c>
    </row>
    <row r="4" spans="2:11" ht="18.75" customHeight="1">
      <c r="B4" s="90"/>
      <c r="C4" s="92"/>
      <c r="D4" s="13" t="s">
        <v>77</v>
      </c>
      <c r="E4" s="14" t="s">
        <v>8</v>
      </c>
      <c r="F4" s="15">
        <v>20000</v>
      </c>
      <c r="G4" s="41">
        <v>19985</v>
      </c>
      <c r="H4" s="41">
        <v>19985</v>
      </c>
      <c r="I4" s="74" t="s">
        <v>76</v>
      </c>
      <c r="J4" s="71" t="s">
        <v>81</v>
      </c>
      <c r="K4" s="62" t="s">
        <v>82</v>
      </c>
    </row>
    <row r="5" spans="2:11" ht="18.75" customHeight="1">
      <c r="B5" s="90"/>
      <c r="C5" s="92"/>
      <c r="D5" s="13" t="s">
        <v>17</v>
      </c>
      <c r="E5" s="14" t="s">
        <v>9</v>
      </c>
      <c r="F5" s="15">
        <v>67752</v>
      </c>
      <c r="G5" s="41">
        <v>67752</v>
      </c>
      <c r="H5" s="41">
        <v>67752</v>
      </c>
      <c r="I5" s="74" t="s">
        <v>55</v>
      </c>
      <c r="J5" s="71" t="s">
        <v>56</v>
      </c>
      <c r="K5" s="62" t="s">
        <v>54</v>
      </c>
    </row>
    <row r="6" spans="2:11" ht="18.75" customHeight="1">
      <c r="B6" s="90"/>
      <c r="C6" s="92"/>
      <c r="D6" s="13" t="s">
        <v>93</v>
      </c>
      <c r="E6" s="14" t="s">
        <v>8</v>
      </c>
      <c r="F6" s="15">
        <v>20000</v>
      </c>
      <c r="G6" s="41">
        <v>19985</v>
      </c>
      <c r="H6" s="41">
        <v>19985</v>
      </c>
      <c r="I6" s="53" t="s">
        <v>92</v>
      </c>
      <c r="J6" s="53" t="s">
        <v>94</v>
      </c>
      <c r="K6" s="62" t="s">
        <v>95</v>
      </c>
    </row>
    <row r="7" spans="2:11" ht="18.75" customHeight="1" thickBot="1">
      <c r="B7" s="79" t="s">
        <v>52</v>
      </c>
      <c r="C7" s="80"/>
      <c r="D7" s="80"/>
      <c r="E7" s="81"/>
      <c r="F7" s="16">
        <f>SUM(F3:F6)</f>
        <v>168752</v>
      </c>
      <c r="G7" s="42">
        <f>SUM(G3:G6)</f>
        <v>168722</v>
      </c>
      <c r="H7" s="42">
        <f>SUM(H3:H6)</f>
        <v>168722</v>
      </c>
      <c r="I7" s="48"/>
      <c r="J7" s="48"/>
      <c r="K7" s="17"/>
    </row>
    <row r="8" spans="2:11" ht="18.75" customHeight="1">
      <c r="B8" s="89" t="s">
        <v>38</v>
      </c>
      <c r="C8" s="91">
        <v>178931</v>
      </c>
      <c r="D8" s="9" t="s">
        <v>22</v>
      </c>
      <c r="E8" s="10" t="s">
        <v>8</v>
      </c>
      <c r="F8" s="11">
        <v>10000</v>
      </c>
      <c r="G8" s="39">
        <v>9997</v>
      </c>
      <c r="H8" s="39">
        <v>9997</v>
      </c>
      <c r="I8" s="72" t="s">
        <v>75</v>
      </c>
      <c r="J8" s="73" t="s">
        <v>73</v>
      </c>
      <c r="K8" s="57" t="s">
        <v>74</v>
      </c>
    </row>
    <row r="9" spans="2:11" ht="18.75" customHeight="1">
      <c r="B9" s="90"/>
      <c r="C9" s="92"/>
      <c r="D9" s="13" t="s">
        <v>23</v>
      </c>
      <c r="E9" s="14" t="s">
        <v>9</v>
      </c>
      <c r="F9" s="15">
        <v>67931</v>
      </c>
      <c r="G9" s="41">
        <v>67931</v>
      </c>
      <c r="H9" s="41">
        <v>67931</v>
      </c>
      <c r="I9" s="71" t="s">
        <v>30</v>
      </c>
      <c r="J9" s="74" t="s">
        <v>43</v>
      </c>
      <c r="K9" s="62" t="s">
        <v>45</v>
      </c>
    </row>
    <row r="10" spans="2:11" ht="18.75" customHeight="1">
      <c r="B10" s="90"/>
      <c r="C10" s="92"/>
      <c r="D10" s="13" t="s">
        <v>24</v>
      </c>
      <c r="E10" s="14" t="s">
        <v>9</v>
      </c>
      <c r="F10" s="15">
        <v>10000</v>
      </c>
      <c r="G10" s="41">
        <v>10000</v>
      </c>
      <c r="H10" s="41">
        <v>10000</v>
      </c>
      <c r="I10" s="71" t="s">
        <v>67</v>
      </c>
      <c r="J10" s="74" t="s">
        <v>69</v>
      </c>
      <c r="K10" s="62" t="s">
        <v>68</v>
      </c>
    </row>
    <row r="11" spans="2:11" ht="18.75" customHeight="1">
      <c r="B11" s="90"/>
      <c r="C11" s="92"/>
      <c r="D11" s="13" t="s">
        <v>25</v>
      </c>
      <c r="E11" s="14" t="s">
        <v>9</v>
      </c>
      <c r="F11" s="15">
        <v>10000</v>
      </c>
      <c r="G11" s="41">
        <v>10000</v>
      </c>
      <c r="H11" s="41">
        <v>10000</v>
      </c>
      <c r="I11" s="71" t="s">
        <v>70</v>
      </c>
      <c r="J11" s="74" t="s">
        <v>69</v>
      </c>
      <c r="K11" s="62" t="s">
        <v>68</v>
      </c>
    </row>
    <row r="12" spans="2:11" ht="18.75" customHeight="1">
      <c r="B12" s="90"/>
      <c r="C12" s="92"/>
      <c r="D12" s="13" t="s">
        <v>26</v>
      </c>
      <c r="E12" s="14" t="s">
        <v>9</v>
      </c>
      <c r="F12" s="15">
        <v>40000</v>
      </c>
      <c r="G12" s="41">
        <v>40000</v>
      </c>
      <c r="H12" s="41">
        <v>40000</v>
      </c>
      <c r="I12" s="71" t="s">
        <v>76</v>
      </c>
      <c r="J12" s="53" t="s">
        <v>79</v>
      </c>
      <c r="K12" s="62" t="s">
        <v>80</v>
      </c>
    </row>
    <row r="13" spans="2:11" ht="18.75" customHeight="1">
      <c r="B13" s="90"/>
      <c r="C13" s="92"/>
      <c r="D13" s="13" t="s">
        <v>27</v>
      </c>
      <c r="E13" s="14" t="s">
        <v>8</v>
      </c>
      <c r="F13" s="15">
        <v>41000</v>
      </c>
      <c r="G13" s="41">
        <v>40992</v>
      </c>
      <c r="H13" s="41">
        <v>40992</v>
      </c>
      <c r="I13" s="53" t="s">
        <v>99</v>
      </c>
      <c r="J13" s="53" t="s">
        <v>102</v>
      </c>
      <c r="K13" s="62" t="s">
        <v>103</v>
      </c>
    </row>
    <row r="14" spans="2:11" ht="18.75" customHeight="1" thickBot="1">
      <c r="B14" s="79" t="s">
        <v>52</v>
      </c>
      <c r="C14" s="80"/>
      <c r="D14" s="80"/>
      <c r="E14" s="81"/>
      <c r="F14" s="16">
        <f>SUM(F8:F13)</f>
        <v>178931</v>
      </c>
      <c r="G14" s="42">
        <f>SUM(G8:G13)</f>
        <v>178920</v>
      </c>
      <c r="H14" s="42">
        <f>SUM(H8:H13)</f>
        <v>178920</v>
      </c>
      <c r="I14" s="48"/>
      <c r="J14" s="48"/>
      <c r="K14" s="17"/>
    </row>
    <row r="15" spans="2:11" ht="18.75" customHeight="1">
      <c r="B15" s="85" t="s">
        <v>37</v>
      </c>
      <c r="C15" s="87">
        <v>65664</v>
      </c>
      <c r="D15" s="9" t="s">
        <v>19</v>
      </c>
      <c r="E15" s="10" t="s">
        <v>9</v>
      </c>
      <c r="F15" s="18">
        <v>19000</v>
      </c>
      <c r="G15" s="39">
        <v>19000</v>
      </c>
      <c r="H15" s="39">
        <v>19000</v>
      </c>
      <c r="I15" s="52" t="s">
        <v>41</v>
      </c>
      <c r="J15" s="52" t="s">
        <v>42</v>
      </c>
      <c r="K15" s="75" t="s">
        <v>53</v>
      </c>
    </row>
    <row r="16" spans="2:11" ht="18.75" customHeight="1">
      <c r="B16" s="86"/>
      <c r="C16" s="88"/>
      <c r="D16" s="13" t="s">
        <v>20</v>
      </c>
      <c r="E16" s="14" t="s">
        <v>10</v>
      </c>
      <c r="F16" s="19">
        <v>6000</v>
      </c>
      <c r="G16" s="41">
        <v>5775</v>
      </c>
      <c r="H16" s="41">
        <v>5775</v>
      </c>
      <c r="I16" s="53" t="s">
        <v>83</v>
      </c>
      <c r="J16" s="53" t="s">
        <v>86</v>
      </c>
      <c r="K16" s="62" t="s">
        <v>88</v>
      </c>
    </row>
    <row r="17" spans="2:11" ht="18.75" customHeight="1">
      <c r="B17" s="86"/>
      <c r="C17" s="88"/>
      <c r="D17" s="13" t="s">
        <v>21</v>
      </c>
      <c r="E17" s="14" t="s">
        <v>9</v>
      </c>
      <c r="F17" s="19">
        <v>40664</v>
      </c>
      <c r="G17" s="41">
        <v>40664</v>
      </c>
      <c r="H17" s="41">
        <v>40664</v>
      </c>
      <c r="I17" s="53" t="s">
        <v>84</v>
      </c>
      <c r="J17" s="53" t="s">
        <v>85</v>
      </c>
      <c r="K17" s="62" t="s">
        <v>87</v>
      </c>
    </row>
    <row r="18" spans="2:11" ht="18.75" customHeight="1" thickBot="1">
      <c r="B18" s="79" t="s">
        <v>52</v>
      </c>
      <c r="C18" s="80"/>
      <c r="D18" s="80"/>
      <c r="E18" s="81"/>
      <c r="F18" s="16">
        <f>SUM(F15:F17)</f>
        <v>65664</v>
      </c>
      <c r="G18" s="42">
        <f>SUM(G15:G17)</f>
        <v>65439</v>
      </c>
      <c r="H18" s="42">
        <f>SUM(H15:H17)</f>
        <v>65439</v>
      </c>
      <c r="I18" s="48"/>
      <c r="J18" s="48"/>
      <c r="K18" s="17"/>
    </row>
    <row r="19" spans="2:11" ht="18.75" customHeight="1">
      <c r="B19" s="61" t="s">
        <v>36</v>
      </c>
      <c r="C19" s="8">
        <v>66824</v>
      </c>
      <c r="D19" s="9" t="s">
        <v>18</v>
      </c>
      <c r="E19" s="10" t="s">
        <v>9</v>
      </c>
      <c r="F19" s="18">
        <v>66810</v>
      </c>
      <c r="G19" s="39">
        <v>66810</v>
      </c>
      <c r="H19" s="39">
        <v>66810</v>
      </c>
      <c r="I19" s="54" t="s">
        <v>83</v>
      </c>
      <c r="J19" s="54" t="s">
        <v>85</v>
      </c>
      <c r="K19" s="57" t="s">
        <v>87</v>
      </c>
    </row>
    <row r="20" spans="2:11" ht="18.75" customHeight="1" thickBot="1">
      <c r="B20" s="79" t="s">
        <v>52</v>
      </c>
      <c r="C20" s="80"/>
      <c r="D20" s="80"/>
      <c r="E20" s="81"/>
      <c r="F20" s="16">
        <f>SUM(F19:F19)</f>
        <v>66810</v>
      </c>
      <c r="G20" s="42">
        <f>SUM(G19:G19)</f>
        <v>66810</v>
      </c>
      <c r="H20" s="42">
        <f>SUM(H19:H19)</f>
        <v>66810</v>
      </c>
      <c r="I20" s="48"/>
      <c r="J20" s="48"/>
      <c r="K20" s="17"/>
    </row>
    <row r="21" spans="2:11" ht="18.75" customHeight="1">
      <c r="B21" s="89" t="s">
        <v>35</v>
      </c>
      <c r="C21" s="93">
        <v>140855</v>
      </c>
      <c r="D21" s="9" t="s">
        <v>28</v>
      </c>
      <c r="E21" s="10" t="s">
        <v>9</v>
      </c>
      <c r="F21" s="18">
        <v>100100</v>
      </c>
      <c r="G21" s="39">
        <v>100100</v>
      </c>
      <c r="H21" s="40">
        <v>100100</v>
      </c>
      <c r="I21" s="76" t="s">
        <v>91</v>
      </c>
      <c r="J21" s="55" t="s">
        <v>89</v>
      </c>
      <c r="K21" s="57" t="s">
        <v>90</v>
      </c>
    </row>
    <row r="22" spans="2:11" ht="18.75" customHeight="1">
      <c r="B22" s="90"/>
      <c r="C22" s="94"/>
      <c r="D22" s="13" t="s">
        <v>101</v>
      </c>
      <c r="E22" s="14" t="s">
        <v>8</v>
      </c>
      <c r="F22" s="19">
        <v>40755</v>
      </c>
      <c r="G22" s="41">
        <v>40595</v>
      </c>
      <c r="H22" s="41">
        <v>40595</v>
      </c>
      <c r="I22" s="53" t="s">
        <v>100</v>
      </c>
      <c r="J22" s="53" t="s">
        <v>102</v>
      </c>
      <c r="K22" s="62" t="s">
        <v>103</v>
      </c>
    </row>
    <row r="23" spans="2:11" ht="18.75" customHeight="1" thickBot="1">
      <c r="B23" s="79" t="s">
        <v>52</v>
      </c>
      <c r="C23" s="80"/>
      <c r="D23" s="80"/>
      <c r="E23" s="81"/>
      <c r="F23" s="16">
        <f>F21+F22</f>
        <v>140855</v>
      </c>
      <c r="G23" s="42">
        <f>G21+G22</f>
        <v>140695</v>
      </c>
      <c r="H23" s="42">
        <f>H21+H22</f>
        <v>140695</v>
      </c>
      <c r="I23" s="48"/>
      <c r="J23" s="48"/>
      <c r="K23" s="17"/>
    </row>
    <row r="24" spans="2:11" ht="18.75" customHeight="1" thickBot="1">
      <c r="B24" s="63" t="s">
        <v>46</v>
      </c>
      <c r="C24" s="22">
        <f>C3+C8+C15+C19+C21</f>
        <v>621026</v>
      </c>
      <c r="D24" s="82" t="s">
        <v>47</v>
      </c>
      <c r="E24" s="83"/>
      <c r="F24" s="23">
        <f>F7+F14+F18+F20+F23</f>
        <v>621012</v>
      </c>
      <c r="G24" s="43">
        <f>G7+G14+G18+G20+G23</f>
        <v>620586</v>
      </c>
      <c r="H24" s="43">
        <f>H7+H14+H18+H20+H23</f>
        <v>620586</v>
      </c>
      <c r="I24" s="49"/>
      <c r="J24" s="49"/>
      <c r="K24" s="24"/>
    </row>
    <row r="25" spans="2:11" ht="18.75" customHeight="1">
      <c r="B25" s="58" t="s">
        <v>11</v>
      </c>
      <c r="C25" s="21">
        <v>9805</v>
      </c>
      <c r="D25" s="9" t="s">
        <v>29</v>
      </c>
      <c r="E25" s="58" t="s">
        <v>12</v>
      </c>
      <c r="F25" s="18">
        <v>9805</v>
      </c>
      <c r="G25" s="39">
        <v>9805</v>
      </c>
      <c r="H25" s="39">
        <v>9805</v>
      </c>
      <c r="I25" s="52" t="s">
        <v>40</v>
      </c>
      <c r="J25" s="52" t="s">
        <v>39</v>
      </c>
      <c r="K25" s="57" t="s">
        <v>31</v>
      </c>
    </row>
    <row r="26" spans="2:11" ht="18.75" customHeight="1" thickBot="1">
      <c r="B26" s="59" t="s">
        <v>13</v>
      </c>
      <c r="C26" s="25">
        <v>22879</v>
      </c>
      <c r="D26" s="20" t="s">
        <v>14</v>
      </c>
      <c r="E26" s="59" t="s">
        <v>12</v>
      </c>
      <c r="F26" s="26">
        <v>22879</v>
      </c>
      <c r="G26" s="44">
        <v>17525</v>
      </c>
      <c r="H26" s="44">
        <v>17525</v>
      </c>
      <c r="I26" s="60"/>
      <c r="J26" s="56"/>
      <c r="K26" s="27"/>
    </row>
    <row r="27" spans="2:11" ht="18.75" customHeight="1" thickBot="1">
      <c r="B27" s="64" t="s">
        <v>48</v>
      </c>
      <c r="C27" s="28">
        <f>SUM(C25:C26)</f>
        <v>32684</v>
      </c>
      <c r="D27" s="82" t="s">
        <v>51</v>
      </c>
      <c r="E27" s="83"/>
      <c r="F27" s="29">
        <f>F25+F26</f>
        <v>32684</v>
      </c>
      <c r="G27" s="45">
        <f>SUM(G25:G26)</f>
        <v>27330</v>
      </c>
      <c r="H27" s="45">
        <f>SUM(H25:H26)</f>
        <v>27330</v>
      </c>
      <c r="I27" s="50"/>
      <c r="J27" s="50"/>
      <c r="K27" s="30"/>
    </row>
    <row r="28" spans="2:11" ht="18.75" customHeight="1" thickBot="1">
      <c r="B28" s="65" t="s">
        <v>50</v>
      </c>
      <c r="C28" s="31">
        <f>C24+C27</f>
        <v>653710</v>
      </c>
      <c r="D28" s="77" t="s">
        <v>49</v>
      </c>
      <c r="E28" s="78"/>
      <c r="F28" s="32">
        <f>F24+F27</f>
        <v>653696</v>
      </c>
      <c r="G28" s="46">
        <f>G24+G27</f>
        <v>647916</v>
      </c>
      <c r="H28" s="46">
        <f>H24+H27</f>
        <v>647916</v>
      </c>
      <c r="I28" s="51"/>
      <c r="J28" s="51"/>
      <c r="K28" s="33"/>
    </row>
    <row r="30" spans="8:11" ht="16.5">
      <c r="H30" s="2"/>
      <c r="I30" s="2"/>
      <c r="J30" s="2"/>
      <c r="K30" s="37"/>
    </row>
    <row r="31" ht="16.5">
      <c r="K31" s="37"/>
    </row>
    <row r="32" ht="16.5">
      <c r="K32" s="37"/>
    </row>
    <row r="34" ht="16.5">
      <c r="K34" s="37"/>
    </row>
    <row r="37" ht="16.5">
      <c r="K37" s="37"/>
    </row>
  </sheetData>
  <sheetProtection/>
  <mergeCells count="17">
    <mergeCell ref="D1:J1"/>
    <mergeCell ref="B15:B17"/>
    <mergeCell ref="C15:C17"/>
    <mergeCell ref="B3:B6"/>
    <mergeCell ref="C3:C6"/>
    <mergeCell ref="D27:E27"/>
    <mergeCell ref="B21:B22"/>
    <mergeCell ref="C21:C22"/>
    <mergeCell ref="B8:B13"/>
    <mergeCell ref="C8:C13"/>
    <mergeCell ref="D28:E28"/>
    <mergeCell ref="B7:E7"/>
    <mergeCell ref="B14:E14"/>
    <mergeCell ref="B18:E18"/>
    <mergeCell ref="B20:E20"/>
    <mergeCell ref="B23:E23"/>
    <mergeCell ref="D24:E24"/>
  </mergeCells>
  <printOptions/>
  <pageMargins left="0.11811023622047245" right="0.11811023622047245" top="0.35433070866141736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8"/>
  <sheetViews>
    <sheetView zoomScalePageLayoutView="0" workbookViewId="0" topLeftCell="A1">
      <selection activeCell="C9" sqref="C9"/>
    </sheetView>
  </sheetViews>
  <sheetFormatPr defaultColWidth="9.00390625" defaultRowHeight="16.5"/>
  <cols>
    <col min="1" max="1" width="0.5" style="2" customWidth="1"/>
    <col min="2" max="2" width="9.875" style="2" customWidth="1"/>
    <col min="3" max="3" width="9.75390625" style="34" customWidth="1"/>
    <col min="4" max="4" width="40.75390625" style="2" customWidth="1"/>
    <col min="5" max="5" width="9.25390625" style="2" customWidth="1"/>
    <col min="6" max="6" width="9.625" style="2" customWidth="1"/>
    <col min="7" max="7" width="9.50390625" style="35" customWidth="1"/>
    <col min="8" max="8" width="9.625" style="36" customWidth="1"/>
    <col min="9" max="10" width="8.75390625" style="36" customWidth="1"/>
    <col min="11" max="11" width="26.625" style="2" customWidth="1"/>
    <col min="12" max="16384" width="9.00390625" style="2" customWidth="1"/>
  </cols>
  <sheetData>
    <row r="1" spans="2:11" ht="26.25" thickBot="1">
      <c r="B1" s="38"/>
      <c r="C1" s="38"/>
      <c r="D1" s="84" t="s">
        <v>63</v>
      </c>
      <c r="E1" s="84"/>
      <c r="F1" s="84"/>
      <c r="G1" s="84"/>
      <c r="H1" s="84"/>
      <c r="I1" s="84"/>
      <c r="J1" s="84"/>
      <c r="K1" s="1" t="s">
        <v>44</v>
      </c>
    </row>
    <row r="2" spans="2:11" s="7" customFormat="1" ht="33.75" thickBot="1">
      <c r="B2" s="3" t="s">
        <v>0</v>
      </c>
      <c r="C2" s="4" t="s">
        <v>1</v>
      </c>
      <c r="D2" s="3" t="s">
        <v>32</v>
      </c>
      <c r="E2" s="3" t="s">
        <v>2</v>
      </c>
      <c r="F2" s="4" t="s">
        <v>3</v>
      </c>
      <c r="G2" s="5" t="s">
        <v>4</v>
      </c>
      <c r="H2" s="6" t="s">
        <v>5</v>
      </c>
      <c r="I2" s="47" t="s">
        <v>33</v>
      </c>
      <c r="J2" s="47" t="s">
        <v>34</v>
      </c>
      <c r="K2" s="69" t="s">
        <v>6</v>
      </c>
    </row>
    <row r="3" spans="2:11" ht="27" customHeight="1">
      <c r="B3" s="10" t="s">
        <v>60</v>
      </c>
      <c r="C3" s="67">
        <v>41322</v>
      </c>
      <c r="D3" s="9" t="s">
        <v>59</v>
      </c>
      <c r="E3" s="10" t="s">
        <v>8</v>
      </c>
      <c r="F3" s="11">
        <v>41322</v>
      </c>
      <c r="G3" s="39">
        <v>41322</v>
      </c>
      <c r="H3" s="39">
        <v>41322</v>
      </c>
      <c r="I3" s="52" t="s">
        <v>73</v>
      </c>
      <c r="J3" s="52" t="s">
        <v>79</v>
      </c>
      <c r="K3" s="68" t="s">
        <v>78</v>
      </c>
    </row>
    <row r="4" spans="2:11" ht="27" customHeight="1" thickBot="1">
      <c r="B4" s="79" t="s">
        <v>52</v>
      </c>
      <c r="C4" s="80"/>
      <c r="D4" s="80"/>
      <c r="E4" s="81"/>
      <c r="F4" s="16">
        <f>SUM(F3:F3)</f>
        <v>41322</v>
      </c>
      <c r="G4" s="42">
        <f>SUM(G3:G3)</f>
        <v>41322</v>
      </c>
      <c r="H4" s="42">
        <f>SUM(H3:H3)</f>
        <v>41322</v>
      </c>
      <c r="I4" s="48"/>
      <c r="J4" s="48"/>
      <c r="K4" s="17"/>
    </row>
    <row r="5" spans="2:11" ht="27" customHeight="1">
      <c r="B5" s="10" t="s">
        <v>61</v>
      </c>
      <c r="C5" s="67">
        <v>20660</v>
      </c>
      <c r="D5" s="9" t="s">
        <v>96</v>
      </c>
      <c r="E5" s="10" t="s">
        <v>9</v>
      </c>
      <c r="F5" s="11">
        <v>20660</v>
      </c>
      <c r="G5" s="39">
        <v>20660</v>
      </c>
      <c r="H5" s="39">
        <v>20660</v>
      </c>
      <c r="I5" s="52" t="s">
        <v>98</v>
      </c>
      <c r="J5" s="52" t="s">
        <v>97</v>
      </c>
      <c r="K5" s="12"/>
    </row>
    <row r="6" spans="2:11" ht="27" customHeight="1" thickBot="1">
      <c r="B6" s="79" t="s">
        <v>52</v>
      </c>
      <c r="C6" s="80"/>
      <c r="D6" s="80"/>
      <c r="E6" s="81"/>
      <c r="F6" s="16">
        <f>SUM(F5:F5)</f>
        <v>20660</v>
      </c>
      <c r="G6" s="42">
        <f>SUM(G5:G5)</f>
        <v>20660</v>
      </c>
      <c r="H6" s="42">
        <f>SUM(H5:H5)</f>
        <v>20660</v>
      </c>
      <c r="I6" s="48"/>
      <c r="J6" s="48"/>
      <c r="K6" s="17"/>
    </row>
    <row r="7" spans="2:11" ht="27" customHeight="1">
      <c r="B7" s="3" t="s">
        <v>58</v>
      </c>
      <c r="C7" s="66">
        <v>20660</v>
      </c>
      <c r="D7" s="9" t="s">
        <v>72</v>
      </c>
      <c r="E7" s="10" t="s">
        <v>9</v>
      </c>
      <c r="F7" s="18">
        <v>20660</v>
      </c>
      <c r="G7" s="39">
        <v>20660</v>
      </c>
      <c r="H7" s="39">
        <v>20660</v>
      </c>
      <c r="I7" s="52" t="s">
        <v>98</v>
      </c>
      <c r="J7" s="52" t="s">
        <v>97</v>
      </c>
      <c r="K7" s="57"/>
    </row>
    <row r="8" spans="2:11" ht="27" customHeight="1" thickBot="1">
      <c r="B8" s="79" t="s">
        <v>52</v>
      </c>
      <c r="C8" s="80"/>
      <c r="D8" s="80"/>
      <c r="E8" s="81"/>
      <c r="F8" s="16">
        <f>SUM(F7:F7)</f>
        <v>20660</v>
      </c>
      <c r="G8" s="42">
        <f>SUM(G7:G7)</f>
        <v>20660</v>
      </c>
      <c r="H8" s="42">
        <f>SUM(H7:H7)</f>
        <v>20660</v>
      </c>
      <c r="I8" s="48"/>
      <c r="J8" s="48"/>
      <c r="K8" s="17"/>
    </row>
    <row r="9" spans="2:11" ht="27" customHeight="1" thickBot="1">
      <c r="B9" s="65" t="s">
        <v>49</v>
      </c>
      <c r="C9" s="31">
        <f>C3+C5+C7</f>
        <v>82642</v>
      </c>
      <c r="D9" s="77" t="s">
        <v>49</v>
      </c>
      <c r="E9" s="78"/>
      <c r="F9" s="32">
        <f>F4+F6+F8</f>
        <v>82642</v>
      </c>
      <c r="G9" s="46">
        <f>G4+G6+G8</f>
        <v>82642</v>
      </c>
      <c r="H9" s="46">
        <f>H4+H6+H8</f>
        <v>82642</v>
      </c>
      <c r="I9" s="51"/>
      <c r="J9" s="51"/>
      <c r="K9" s="33"/>
    </row>
    <row r="11" spans="8:11" ht="16.5">
      <c r="H11" s="2"/>
      <c r="I11" s="2"/>
      <c r="J11" s="2"/>
      <c r="K11" s="37"/>
    </row>
    <row r="12" ht="16.5">
      <c r="K12" s="37"/>
    </row>
    <row r="13" ht="16.5">
      <c r="K13" s="37"/>
    </row>
    <row r="15" ht="16.5">
      <c r="K15" s="37"/>
    </row>
    <row r="18" ht="16.5">
      <c r="K18" s="37"/>
    </row>
  </sheetData>
  <sheetProtection/>
  <mergeCells count="5">
    <mergeCell ref="D9:E9"/>
    <mergeCell ref="B6:E6"/>
    <mergeCell ref="B8:E8"/>
    <mergeCell ref="D1:J1"/>
    <mergeCell ref="B4:E4"/>
  </mergeCells>
  <printOptions/>
  <pageMargins left="0.11811023622047245" right="0.11811023622047245" top="0.35433070866141736" bottom="0.3543307086614173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3"/>
  <sheetViews>
    <sheetView zoomScalePageLayoutView="0" workbookViewId="0" topLeftCell="A1">
      <selection activeCell="C4" sqref="C4"/>
    </sheetView>
  </sheetViews>
  <sheetFormatPr defaultColWidth="9.00390625" defaultRowHeight="16.5"/>
  <cols>
    <col min="1" max="1" width="0.5" style="2" customWidth="1"/>
    <col min="2" max="2" width="9.875" style="2" customWidth="1"/>
    <col min="3" max="3" width="9.75390625" style="34" customWidth="1"/>
    <col min="4" max="4" width="40.75390625" style="2" customWidth="1"/>
    <col min="5" max="5" width="9.25390625" style="2" customWidth="1"/>
    <col min="6" max="6" width="9.625" style="2" customWidth="1"/>
    <col min="7" max="7" width="9.50390625" style="35" customWidth="1"/>
    <col min="8" max="8" width="9.625" style="36" customWidth="1"/>
    <col min="9" max="10" width="8.75390625" style="36" customWidth="1"/>
    <col min="11" max="11" width="26.625" style="2" customWidth="1"/>
    <col min="12" max="16384" width="9.00390625" style="2" customWidth="1"/>
  </cols>
  <sheetData>
    <row r="1" spans="2:11" ht="26.25" thickBot="1">
      <c r="B1" s="38"/>
      <c r="C1" s="38"/>
      <c r="D1" s="84" t="s">
        <v>64</v>
      </c>
      <c r="E1" s="84"/>
      <c r="F1" s="84"/>
      <c r="G1" s="84"/>
      <c r="H1" s="84"/>
      <c r="I1" s="84"/>
      <c r="J1" s="84"/>
      <c r="K1" s="1" t="s">
        <v>44</v>
      </c>
    </row>
    <row r="2" spans="2:11" s="7" customFormat="1" ht="33.75" thickBot="1">
      <c r="B2" s="3" t="s">
        <v>0</v>
      </c>
      <c r="C2" s="4" t="s">
        <v>1</v>
      </c>
      <c r="D2" s="3" t="s">
        <v>32</v>
      </c>
      <c r="E2" s="3" t="s">
        <v>2</v>
      </c>
      <c r="F2" s="4" t="s">
        <v>3</v>
      </c>
      <c r="G2" s="5" t="s">
        <v>4</v>
      </c>
      <c r="H2" s="6" t="s">
        <v>5</v>
      </c>
      <c r="I2" s="47" t="s">
        <v>33</v>
      </c>
      <c r="J2" s="47" t="s">
        <v>34</v>
      </c>
      <c r="K2" s="69" t="s">
        <v>6</v>
      </c>
    </row>
    <row r="3" spans="2:11" ht="27" customHeight="1" thickBot="1">
      <c r="B3" s="10" t="s">
        <v>62</v>
      </c>
      <c r="C3" s="70">
        <v>39177</v>
      </c>
      <c r="D3" s="9" t="s">
        <v>65</v>
      </c>
      <c r="E3" s="10" t="s">
        <v>66</v>
      </c>
      <c r="F3" s="11">
        <v>39177</v>
      </c>
      <c r="G3" s="39">
        <v>39177</v>
      </c>
      <c r="H3" s="39">
        <v>39177</v>
      </c>
      <c r="I3" s="52" t="s">
        <v>67</v>
      </c>
      <c r="J3" s="72" t="s">
        <v>69</v>
      </c>
      <c r="K3" s="68" t="s">
        <v>71</v>
      </c>
    </row>
    <row r="4" spans="2:11" ht="27" customHeight="1" thickBot="1">
      <c r="B4" s="65" t="s">
        <v>49</v>
      </c>
      <c r="C4" s="31">
        <f>C3</f>
        <v>39177</v>
      </c>
      <c r="D4" s="77" t="s">
        <v>49</v>
      </c>
      <c r="E4" s="78"/>
      <c r="F4" s="32">
        <f>F3</f>
        <v>39177</v>
      </c>
      <c r="G4" s="46">
        <f>G3</f>
        <v>39177</v>
      </c>
      <c r="H4" s="46">
        <f>H3</f>
        <v>39177</v>
      </c>
      <c r="I4" s="51"/>
      <c r="J4" s="51"/>
      <c r="K4" s="33"/>
    </row>
    <row r="6" spans="8:11" ht="16.5">
      <c r="H6" s="2"/>
      <c r="I6" s="2"/>
      <c r="J6" s="2"/>
      <c r="K6" s="37"/>
    </row>
    <row r="7" ht="16.5">
      <c r="K7" s="37"/>
    </row>
    <row r="8" ht="16.5">
      <c r="K8" s="37"/>
    </row>
    <row r="10" ht="16.5">
      <c r="K10" s="37"/>
    </row>
    <row r="13" ht="16.5">
      <c r="K13" s="37"/>
    </row>
  </sheetData>
  <sheetProtection/>
  <mergeCells count="2">
    <mergeCell ref="D1:J1"/>
    <mergeCell ref="D4:E4"/>
  </mergeCells>
  <printOptions/>
  <pageMargins left="0.11811023622047245" right="0.11811023622047245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</dc:creator>
  <cp:keywords/>
  <dc:description/>
  <cp:lastModifiedBy>user</cp:lastModifiedBy>
  <cp:lastPrinted>2014-12-24T06:12:07Z</cp:lastPrinted>
  <dcterms:created xsi:type="dcterms:W3CDTF">2007-01-09T06:46:25Z</dcterms:created>
  <dcterms:modified xsi:type="dcterms:W3CDTF">2014-12-29T06:05:23Z</dcterms:modified>
  <cp:category/>
  <cp:version/>
  <cp:contentType/>
  <cp:contentStatus/>
</cp:coreProperties>
</file>